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7_NPO_TAČR\1 výzva\"/>
    </mc:Choice>
  </mc:AlternateContent>
  <xr:revisionPtr revIDLastSave="0" documentId="13_ncr:1_{6185F775-5843-4A15-8941-5F17C0FF59C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9" i="1"/>
  <c r="T9" i="1"/>
  <c r="P9" i="1"/>
  <c r="P10" i="1"/>
  <c r="S10" i="1"/>
  <c r="T10" i="1"/>
  <c r="S7" i="1"/>
  <c r="P7" i="1"/>
  <c r="Q13" i="1" l="1"/>
  <c r="T7" i="1"/>
  <c r="R13" i="1"/>
</calcChain>
</file>

<file path=xl/sharedStrings.xml><?xml version="1.0" encoding="utf-8"?>
<sst xmlns="http://schemas.openxmlformats.org/spreadsheetml/2006/main" count="54" uniqueCount="49">
  <si>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</si>
  <si>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</si>
  <si>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</si>
  <si>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</si>
  <si>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</si>
  <si>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</si>
  <si>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</si>
  <si>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</si>
  <si>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</si>
  <si>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</si>
  <si>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</si>
  <si>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</si>
  <si>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</si>
  <si>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>30237300-2 - Doplňky k počítačům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</si>
  <si>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</si>
  <si>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</si>
  <si>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</si>
  <si>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</si>
  <si>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</si>
  <si>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</si>
  <si>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</si>
  <si>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</si>
  <si>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</si>
  <si>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</si>
  <si>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</si>
  <si>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</si>
  <si>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</si>
  <si>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</si>
  <si>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</si>
  <si>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</si>
  <si>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</si>
  <si>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</si>
  <si>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</si>
  <si>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</si>
  <si>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Monitor 49''</t>
  </si>
  <si>
    <t>Kabel Thunderbold USB-C/USB-C</t>
  </si>
  <si>
    <t>Set bezdrátové klávesnice a myši</t>
  </si>
  <si>
    <t>Společná faktura</t>
  </si>
  <si>
    <t>Ing. Jiří Basl, Ph.D.,
Tel.: 37763 4249,
603 216 039</t>
  </si>
  <si>
    <t>Univerzitní 26,
301 00 Plzeň,
Fakulta elektrotechnická - Katedra elektroniky a informačních technologií,
místnost EK 502</t>
  </si>
  <si>
    <t>21 dní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</si>
  <si>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</si>
  <si>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Set bezdrátové klávesnice a myši kompatibilní s macbookem. 
Připojení pomocí USB přijímače s dosahem až 10 m. 
Připojení pomocí Bluetooth až k 3 dalším zařízením. 
Technologie pro úsporu baterie. 
Optický snímač s nastavitelným rozlišením 600/1000/1300/1600 dpi. 
Pásmo 2.4 GHz, Bluetooth 3.0, Bluetooth 4.0. 
Kompatibilita s  iOS, Windows 7, Windows 10, Windows 11.</t>
  </si>
  <si>
    <t xml:space="preserve">Příloha č. 2 Kupní smlouvy - technická specifikace
Výpočetní technika (III.) 057 - 2024 </t>
  </si>
  <si>
    <t>Notebook min. 13,3''</t>
  </si>
  <si>
    <t>Operační systém macOS - Operační systém macOS je nezbytný z důvodu kompatibility s používaným SW a spolupráce týmu pracujícího na projektu.
Min. 8-jádrové CPU, min. 8-jádrové GPU a min. 16-jádrový Neural Engin. 
Operační paměť minimálně 8 GB RAM.
Displej s úhlopříčkou min. 13,3'' s podsvícením a technologií IPS s nativním rozlišením min. 2560 x 1664. 
Úložiště typu SSD o kapacitě minimálně 256 GB. 
Integrovaná wifi karta. 
CZ Klávesnice s podsvícením nebo alternativním způsobem zlepšení viditelnosti ve tmě. 
Kamera s rozlišením min. 720p. 
Baterie Lipol alespoň 49 Wh výdrž minimálně 10 hodin. 
USB-C napájecí adaptér. 
2 porty Thunderbold / USB4. 
Maximální hmotnost 1,4 kg, maximální výška 1,61 cm.</t>
  </si>
  <si>
    <t>Monitor o úhlopříčce 49".
Typ rozlišení QHD širokoúhlý 32:9 (min. 5120 x 1440 px). 
Typ panelu IPS.  
Maximální jas min. 350 cd/m2. 
Kontrast 2000:1. 
Odezva max. 8 ms. 
Antireflexní. 
Možnost připojení: USB-C 3x, HDMI 2.1 2x, DisplayPort 1.4.  
Další možnosti: RJ-45 (LAN), sluchátkový výstup, USB 3.2 Gen 2x2.  
Hlavní funkce: reproduktory, nastavitelná výška, flicker-free, filtr modrého světla. 
Další funkce-obraz v obraze (PiP), Power Delivery.
Třída energetické účinnosti v rozpětí A až G.</t>
  </si>
  <si>
    <t xml:space="preserve">Kabel Thunderbold USB-C/USB-C, délka přibližně 1,2 m.
Kompatibilita s macbookem a pol.č. 2.
USB4 Gen 3,  40Gbps 8K@60Hz, 240W. </t>
  </si>
  <si>
    <t>Název projektu: Emission-free technologies for local energy sources replacement
Číslo projektu: TN02000012/001N
Poskytovatel: TAČR
Program: DP NPO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</si>
</sst>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2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8" fillId="3" borderId="13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2" fillId="3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B7" zoomScale="75" zoomScaleNormal="75" workbookViewId="0">
      <selection activeCell="H7" sqref="H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14.855468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48.42578125" customWidth="1"/>
    <col min="12" max="12" width="25.42578125" customWidth="1"/>
    <col min="13" max="13" width="24.57031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5.140625" style="5" customWidth="1"/>
  </cols>
  <sheetData>
    <row r="1" spans="1:22" ht="40.9" customHeight="1" x14ac:dyDescent="0.25">
      <c r="B1" s="106" t="s">
        <v>43</v>
      </c>
      <c r="C1" s="107"/>
      <c r="D1" s="107"/>
      <c r="E1"/>
      <c r="G1" s="41"/>
      <c r="V1"/>
    </row>
    <row r="2" spans="1:22" ht="16.5" customHeight="1" x14ac:dyDescent="0.25">
      <c r="C2"/>
      <c r="D2" s="9"/>
      <c r="E2" s="10"/>
      <c r="G2" s="110"/>
      <c r="H2" s="111"/>
      <c r="I2" s="111"/>
      <c r="J2" s="111"/>
      <c r="K2" s="111"/>
      <c r="L2" s="111"/>
      <c r="M2" s="111"/>
      <c r="N2" s="11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4"/>
      <c r="E3" s="74"/>
      <c r="F3" s="74"/>
      <c r="G3" s="111"/>
      <c r="H3" s="111"/>
      <c r="I3" s="111"/>
      <c r="J3" s="111"/>
      <c r="K3" s="111"/>
      <c r="L3" s="111"/>
      <c r="M3" s="111"/>
      <c r="N3" s="11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4"/>
      <c r="E4" s="74"/>
      <c r="F4" s="74"/>
      <c r="G4" s="74"/>
      <c r="H4" s="7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8" t="s">
        <v>2</v>
      </c>
      <c r="H5" s="10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33</v>
      </c>
      <c r="L6" s="34" t="s">
        <v>19</v>
      </c>
      <c r="M6" s="35" t="s">
        <v>20</v>
      </c>
      <c r="N6" s="34" t="s">
        <v>21</v>
      </c>
      <c r="O6" s="32" t="s">
        <v>41</v>
      </c>
      <c r="P6" s="34" t="s">
        <v>22</v>
      </c>
      <c r="Q6" s="32" t="s">
        <v>5</v>
      </c>
      <c r="R6" s="36" t="s">
        <v>6</v>
      </c>
      <c r="S6" s="73" t="s">
        <v>7</v>
      </c>
      <c r="T6" s="73" t="s">
        <v>8</v>
      </c>
      <c r="U6" s="34" t="s">
        <v>23</v>
      </c>
      <c r="V6" s="34" t="s">
        <v>24</v>
      </c>
    </row>
    <row r="7" spans="1:22" ht="237" customHeight="1" thickTop="1" x14ac:dyDescent="0.25">
      <c r="A7" s="20"/>
      <c r="B7" s="42">
        <v>1</v>
      </c>
      <c r="C7" s="43" t="s">
        <v>44</v>
      </c>
      <c r="D7" s="44">
        <v>1</v>
      </c>
      <c r="E7" s="45" t="s">
        <v>29</v>
      </c>
      <c r="F7" s="71" t="s">
        <v>45</v>
      </c>
      <c r="G7" s="75"/>
      <c r="H7" s="78"/>
      <c r="I7" s="100" t="s">
        <v>37</v>
      </c>
      <c r="J7" s="103" t="s">
        <v>32</v>
      </c>
      <c r="K7" s="112" t="s">
        <v>48</v>
      </c>
      <c r="L7" s="117"/>
      <c r="M7" s="113" t="s">
        <v>38</v>
      </c>
      <c r="N7" s="113" t="s">
        <v>39</v>
      </c>
      <c r="O7" s="83" t="s">
        <v>40</v>
      </c>
      <c r="P7" s="46">
        <f>D7*Q7</f>
        <v>23685</v>
      </c>
      <c r="Q7" s="47">
        <v>23685</v>
      </c>
      <c r="R7" s="80"/>
      <c r="S7" s="48">
        <f>D7*R7</f>
        <v>0</v>
      </c>
      <c r="T7" s="49" t="str">
        <f t="shared" ref="T7" si="0">IF(ISNUMBER(R7), IF(R7&gt;Q7,"NEVYHOVUJE","VYHOVUJE")," ")</f>
        <v xml:space="preserve"> </v>
      </c>
      <c r="U7" s="86"/>
      <c r="V7" s="59" t="s">
        <v>11</v>
      </c>
    </row>
    <row r="8" spans="1:22" ht="210" customHeight="1" x14ac:dyDescent="0.25">
      <c r="A8" s="20"/>
      <c r="B8" s="60">
        <v>2</v>
      </c>
      <c r="C8" s="61" t="s">
        <v>34</v>
      </c>
      <c r="D8" s="62">
        <v>2</v>
      </c>
      <c r="E8" s="63" t="s">
        <v>29</v>
      </c>
      <c r="F8" s="70" t="s">
        <v>46</v>
      </c>
      <c r="G8" s="76"/>
      <c r="H8" s="79"/>
      <c r="I8" s="101"/>
      <c r="J8" s="104"/>
      <c r="K8" s="101"/>
      <c r="L8" s="118"/>
      <c r="M8" s="114"/>
      <c r="N8" s="114"/>
      <c r="O8" s="84"/>
      <c r="P8" s="65">
        <f>D8*Q8</f>
        <v>53184</v>
      </c>
      <c r="Q8" s="66">
        <v>26592</v>
      </c>
      <c r="R8" s="81"/>
      <c r="S8" s="67">
        <f>D8*R8</f>
        <v>0</v>
      </c>
      <c r="T8" s="68" t="str">
        <f t="shared" ref="T8" si="1">IF(ISNUMBER(R8), IF(R8&gt;Q8,"NEVYHOVUJE","VYHOVUJE")," ")</f>
        <v xml:space="preserve"> </v>
      </c>
      <c r="U8" s="87"/>
      <c r="V8" s="69" t="s">
        <v>12</v>
      </c>
    </row>
    <row r="9" spans="1:22" ht="87.75" customHeight="1" x14ac:dyDescent="0.25">
      <c r="A9" s="20"/>
      <c r="B9" s="60">
        <v>3</v>
      </c>
      <c r="C9" s="61" t="s">
        <v>35</v>
      </c>
      <c r="D9" s="62">
        <v>2</v>
      </c>
      <c r="E9" s="63" t="s">
        <v>29</v>
      </c>
      <c r="F9" s="70" t="s">
        <v>47</v>
      </c>
      <c r="G9" s="76"/>
      <c r="H9" s="64" t="s">
        <v>30</v>
      </c>
      <c r="I9" s="101"/>
      <c r="J9" s="104"/>
      <c r="K9" s="101"/>
      <c r="L9" s="118"/>
      <c r="M9" s="115"/>
      <c r="N9" s="115"/>
      <c r="O9" s="84"/>
      <c r="P9" s="65">
        <f>D9*Q9</f>
        <v>680</v>
      </c>
      <c r="Q9" s="66">
        <v>340</v>
      </c>
      <c r="R9" s="81"/>
      <c r="S9" s="67">
        <f>D9*R9</f>
        <v>0</v>
      </c>
      <c r="T9" s="68" t="str">
        <f t="shared" ref="T9" si="2">IF(ISNUMBER(R9), IF(R9&gt;Q9,"NEVYHOVUJE","VYHOVUJE")," ")</f>
        <v xml:space="preserve"> </v>
      </c>
      <c r="U9" s="87"/>
      <c r="V9" s="89" t="s">
        <v>13</v>
      </c>
    </row>
    <row r="10" spans="1:22" ht="151.5" customHeight="1" thickBot="1" x14ac:dyDescent="0.3">
      <c r="A10" s="20"/>
      <c r="B10" s="50">
        <v>4</v>
      </c>
      <c r="C10" s="51" t="s">
        <v>36</v>
      </c>
      <c r="D10" s="52">
        <v>2</v>
      </c>
      <c r="E10" s="53" t="s">
        <v>29</v>
      </c>
      <c r="F10" s="72" t="s">
        <v>42</v>
      </c>
      <c r="G10" s="77"/>
      <c r="H10" s="54" t="s">
        <v>30</v>
      </c>
      <c r="I10" s="102"/>
      <c r="J10" s="105"/>
      <c r="K10" s="102"/>
      <c r="L10" s="119"/>
      <c r="M10" s="116"/>
      <c r="N10" s="116"/>
      <c r="O10" s="85"/>
      <c r="P10" s="55">
        <f>D10*Q10</f>
        <v>1644</v>
      </c>
      <c r="Q10" s="56">
        <v>822</v>
      </c>
      <c r="R10" s="82"/>
      <c r="S10" s="57">
        <f>D10*R10</f>
        <v>0</v>
      </c>
      <c r="T10" s="58" t="str">
        <f t="shared" ref="T10" si="3">IF(ISNUMBER(R10), IF(R10&gt;Q10,"NEVYHOVUJE","VYHOVUJE")," ")</f>
        <v xml:space="preserve"> </v>
      </c>
      <c r="U10" s="88"/>
      <c r="V10" s="90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98" t="s">
        <v>28</v>
      </c>
      <c r="C12" s="98"/>
      <c r="D12" s="98"/>
      <c r="E12" s="98"/>
      <c r="F12" s="98"/>
      <c r="G12" s="98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95" t="s">
        <v>10</v>
      </c>
      <c r="S12" s="96"/>
      <c r="T12" s="97"/>
      <c r="U12" s="24"/>
      <c r="V12" s="25"/>
    </row>
    <row r="13" spans="1:22" ht="50.45" customHeight="1" thickTop="1" thickBot="1" x14ac:dyDescent="0.3">
      <c r="B13" s="99" t="s">
        <v>27</v>
      </c>
      <c r="C13" s="99"/>
      <c r="D13" s="99"/>
      <c r="E13" s="99"/>
      <c r="F13" s="99"/>
      <c r="G13" s="99"/>
      <c r="H13" s="99"/>
      <c r="I13" s="26"/>
      <c r="L13" s="9"/>
      <c r="M13" s="9"/>
      <c r="N13" s="9"/>
      <c r="O13" s="27"/>
      <c r="P13" s="27"/>
      <c r="Q13" s="28">
        <f>SUM(P7:P10)</f>
        <v>79193</v>
      </c>
      <c r="R13" s="92">
        <f>SUM(S7:S10)</f>
        <v>0</v>
      </c>
      <c r="S13" s="93"/>
      <c r="T13" s="94"/>
    </row>
    <row r="14" spans="1:22" ht="15.75" thickTop="1" x14ac:dyDescent="0.25">
      <c r="B14" s="91" t="s">
        <v>31</v>
      </c>
      <c r="C14" s="91"/>
      <c r="D14" s="91"/>
      <c r="E14" s="91"/>
      <c r="F14" s="91"/>
      <c r="G14" s="91"/>
      <c r="H14" s="74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4"/>
      <c r="H15" s="74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4"/>
      <c r="H16" s="74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4"/>
      <c r="H17" s="74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74"/>
      <c r="H18" s="74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74"/>
      <c r="H20" s="74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4"/>
      <c r="H21" s="74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4"/>
      <c r="H22" s="74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4"/>
      <c r="H23" s="7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4"/>
      <c r="H24" s="7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4"/>
      <c r="H25" s="7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4"/>
      <c r="H26" s="7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4"/>
      <c r="H27" s="7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4"/>
      <c r="H28" s="74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4"/>
      <c r="H29" s="7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4"/>
      <c r="H30" s="7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4"/>
      <c r="H31" s="7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4"/>
      <c r="H32" s="7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4"/>
      <c r="H33" s="7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4"/>
      <c r="H34" s="7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4"/>
      <c r="H35" s="7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4"/>
      <c r="H36" s="7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4"/>
      <c r="H37" s="7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4"/>
      <c r="H38" s="7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4"/>
      <c r="H39" s="7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4"/>
      <c r="H40" s="7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4"/>
      <c r="H41" s="7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4"/>
      <c r="H42" s="7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4"/>
      <c r="H43" s="7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4"/>
      <c r="H44" s="7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4"/>
      <c r="H45" s="7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4"/>
      <c r="H46" s="7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4"/>
      <c r="H47" s="7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4"/>
      <c r="H48" s="7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4"/>
      <c r="H49" s="7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4"/>
      <c r="H50" s="7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4"/>
      <c r="H51" s="7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4"/>
      <c r="H52" s="7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4"/>
      <c r="H53" s="7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4"/>
      <c r="H54" s="7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4"/>
      <c r="H55" s="7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4"/>
      <c r="H56" s="7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4"/>
      <c r="H57" s="7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4"/>
      <c r="H58" s="7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4"/>
      <c r="H59" s="7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4"/>
      <c r="H60" s="7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4"/>
      <c r="H61" s="7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4"/>
      <c r="H62" s="7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4"/>
      <c r="H63" s="7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4"/>
      <c r="H64" s="7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4"/>
      <c r="H65" s="7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4"/>
      <c r="H66" s="7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4"/>
      <c r="H67" s="7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4"/>
      <c r="H68" s="7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4"/>
      <c r="H69" s="7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4"/>
      <c r="H70" s="7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4"/>
      <c r="H71" s="7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4"/>
      <c r="H72" s="7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4"/>
      <c r="H73" s="7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4"/>
      <c r="H74" s="7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4"/>
      <c r="H75" s="7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4"/>
      <c r="H76" s="7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4"/>
      <c r="H77" s="7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4"/>
      <c r="H78" s="7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4"/>
      <c r="H79" s="7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4"/>
      <c r="H80" s="7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4"/>
      <c r="H81" s="7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4"/>
      <c r="H82" s="7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4"/>
      <c r="H83" s="7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4"/>
      <c r="H84" s="7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4"/>
      <c r="H85" s="7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4"/>
      <c r="H86" s="7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4"/>
      <c r="H87" s="7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4"/>
      <c r="H88" s="7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4"/>
      <c r="H89" s="7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4"/>
      <c r="H90" s="7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4"/>
      <c r="H91" s="7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4"/>
      <c r="H92" s="7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4"/>
      <c r="H93" s="7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4"/>
      <c r="H94" s="7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4"/>
      <c r="H95" s="7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4"/>
      <c r="H96" s="7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4"/>
      <c r="H97" s="7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4"/>
      <c r="H98" s="7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4"/>
      <c r="H99" s="74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FTInRws/YXs4BDN9AAZN7VGysxX7UwETDHzFRb5vcYGQpOf+u8s9NO/AwG2NFM5fcJc8ppZZcQmjX+mee8jUOA==" saltValue="eCyqbhXe55mB69fSJSk8QQ==" spinCount="100000" sheet="1" objects="1" scenarios="1"/>
  <mergeCells count="17">
    <mergeCell ref="B1:D1"/>
    <mergeCell ref="G5:H5"/>
    <mergeCell ref="G2:N3"/>
    <mergeCell ref="K7:K10"/>
    <mergeCell ref="M7:M10"/>
    <mergeCell ref="N7:N10"/>
    <mergeCell ref="L7:L10"/>
    <mergeCell ref="O7:O10"/>
    <mergeCell ref="U7:U10"/>
    <mergeCell ref="V9:V10"/>
    <mergeCell ref="B14:G14"/>
    <mergeCell ref="R13:T13"/>
    <mergeCell ref="R12:T12"/>
    <mergeCell ref="B12:G12"/>
    <mergeCell ref="B13:H13"/>
    <mergeCell ref="I7:I10"/>
    <mergeCell ref="J7:J10"/>
  </mergeCells>
  <conditionalFormatting sqref="B7:B10 D7:D10">
    <cfRule type="containsBlanks" dxfId="7" priority="96">
      <formula>LEN(TRIM(B7))=0</formula>
    </cfRule>
  </conditionalFormatting>
  <conditionalFormatting sqref="B7:B10">
    <cfRule type="cellIs" dxfId="6" priority="93" operator="greaterThanOrEqual">
      <formula>1</formula>
    </cfRule>
  </conditionalFormatting>
  <conditionalFormatting sqref="G7:H10 R7:R10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0">
    <cfRule type="notContainsBlanks" dxfId="2" priority="69">
      <formula>LEN(TRIM(G7))&gt;0</formula>
    </cfRule>
  </conditionalFormatting>
  <conditionalFormatting sqref="T7:T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E7:E10" xr:uid="{8C26EAE3-16EE-4825-9C10-C919BCF6B1BA}">
      <formula1>"ks,bal,sada,m,"</formula1>
    </dataValidation>
    <dataValidation type="list" allowBlank="1" showInputMessage="1" showErrorMessage="1" sqref="J7:J8" xr:uid="{CDFFE527-52D3-4727-B079-759E44174631}">
      <formula1>"ANO,NE"</formula1>
    </dataValidation>
    <dataValidation type="list" allowBlank="1" showInputMessage="1" showErrorMessage="1" sqref="V7:V9" xr:uid="{38B36372-0528-484E-804A-522F7C43144C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2024-04-10T09:25:48Z</cp:lastPrinted>
  <dcterms:created xsi:type="dcterms:W3CDTF">2014-03-05T12:43:32Z</dcterms:created>
  <dcterms:modified xsi:type="dcterms:W3CDTF">2024-04-18T08:23:29Z</dcterms:modified>
</cp:coreProperties>
</file>